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ront\Bus Pass Waiver Cards\Blank Referral forms\"/>
    </mc:Choice>
  </mc:AlternateContent>
  <bookViews>
    <workbookView xWindow="12300" yWindow="390" windowWidth="11460" windowHeight="10305"/>
  </bookViews>
  <sheets>
    <sheet name="Sheet1" sheetId="1" r:id="rId1"/>
    <sheet name="Sheet2" sheetId="2" state="hidden" r:id="rId2"/>
  </sheets>
  <definedNames>
    <definedName name="PROGRAM">Sheet2!$A$1:$A$8</definedName>
    <definedName name="SELECT">Sheet2!$B$1:$B$4</definedName>
  </definedNames>
  <calcPr calcId="152511"/>
</workbook>
</file>

<file path=xl/calcChain.xml><?xml version="1.0" encoding="utf-8"?>
<calcChain xmlns="http://schemas.openxmlformats.org/spreadsheetml/2006/main">
  <c r="C35" i="1" l="1"/>
  <c r="C28" i="1"/>
  <c r="A35" i="1"/>
  <c r="B35" i="1" s="1"/>
  <c r="A28" i="1"/>
  <c r="B28" i="1" s="1"/>
  <c r="E17" i="1"/>
  <c r="D28" i="1" l="1"/>
  <c r="D35" i="1"/>
  <c r="G28" i="1" l="1"/>
  <c r="H28" i="1"/>
  <c r="G35" i="1"/>
  <c r="H35" i="1"/>
  <c r="G38" i="1" l="1"/>
  <c r="F38" i="1" s="1"/>
</calcChain>
</file>

<file path=xl/sharedStrings.xml><?xml version="1.0" encoding="utf-8"?>
<sst xmlns="http://schemas.openxmlformats.org/spreadsheetml/2006/main" count="95" uniqueCount="75">
  <si>
    <t>TRANSPORTATION AUTHORIZATION FORM</t>
  </si>
  <si>
    <t>DOB / Phone:</t>
  </si>
  <si>
    <t>PMI:</t>
  </si>
  <si>
    <t>STREET ADDRESS:</t>
  </si>
  <si>
    <t>CITY &amp; ZIP</t>
  </si>
  <si>
    <t>COUNTY CASE MANAGER</t>
  </si>
  <si>
    <t>PHONE / FAX:</t>
  </si>
  <si>
    <t>EMAIL</t>
  </si>
  <si>
    <t>PROGRAM</t>
  </si>
  <si>
    <t>REQUEST</t>
  </si>
  <si>
    <t>mm/dd/yy</t>
  </si>
  <si>
    <t>000-000-0000</t>
  </si>
  <si>
    <t>00000000</t>
  </si>
  <si>
    <t>CADI</t>
  </si>
  <si>
    <t>Start</t>
  </si>
  <si>
    <t>End</t>
  </si>
  <si>
    <t>Units</t>
  </si>
  <si>
    <t>Description</t>
  </si>
  <si>
    <t>Stored Value ($10, $20, $30, $40, $50, $60, $70, $80, $100, $120, $140, $180)</t>
  </si>
  <si>
    <t>Serial #</t>
  </si>
  <si>
    <t>Cost/month</t>
  </si>
  <si>
    <t>units/month</t>
  </si>
  <si>
    <t>ADMIN/Month</t>
  </si>
  <si>
    <t>$/Month +Admin</t>
  </si>
  <si>
    <t>TA Total</t>
  </si>
  <si>
    <t>* METRO MOBILITY  GO TO Card</t>
  </si>
  <si>
    <t>TOTAL ALL SERVICES</t>
  </si>
  <si>
    <t>EW</t>
  </si>
  <si>
    <t>TBI</t>
  </si>
  <si>
    <t>AC</t>
  </si>
  <si>
    <t>MSC+</t>
  </si>
  <si>
    <t>MSHO</t>
  </si>
  <si>
    <t>DD</t>
  </si>
  <si>
    <t>CAC</t>
  </si>
  <si>
    <t>NEW</t>
  </si>
  <si>
    <t>CHANGE</t>
  </si>
  <si>
    <t>REPLACMENT</t>
  </si>
  <si>
    <t>CANCEL</t>
  </si>
  <si>
    <t xml:space="preserve">Comments: </t>
  </si>
  <si>
    <t>METRO TRANSIT  GO TO Card</t>
  </si>
  <si>
    <t>CLIENT INFORMATION</t>
  </si>
  <si>
    <t>ANNUAL UNITS</t>
  </si>
  <si>
    <t>MONTHLY UNIT TOTAL</t>
  </si>
  <si>
    <r>
      <t>31 Day Pass</t>
    </r>
    <r>
      <rPr>
        <sz val="10"/>
        <color theme="1"/>
        <rFont val="Calibri"/>
        <family val="2"/>
        <scheme val="minor"/>
      </rPr>
      <t xml:space="preserve"> - Limited Mobility </t>
    </r>
    <r>
      <rPr>
        <b/>
        <i/>
        <sz val="10"/>
        <color rgb="FFFF0000"/>
        <rFont val="Calibri"/>
        <family val="2"/>
        <scheme val="minor"/>
      </rPr>
      <t>*Must attach photo ID with"A"or L"endorsment</t>
    </r>
  </si>
  <si>
    <r>
      <t>Stored Value</t>
    </r>
    <r>
      <rPr>
        <sz val="10"/>
        <color theme="1"/>
        <rFont val="Calibri"/>
        <family val="2"/>
        <scheme val="minor"/>
      </rPr>
      <t xml:space="preserve"> ($10, $20, $30, $40, $50, $60, $70, $80, $100, $120, $140, $180)</t>
    </r>
  </si>
  <si>
    <t>100/ $1</t>
  </si>
  <si>
    <t>31 Day Pass - $2.00 cash value</t>
  </si>
  <si>
    <t>31 Day Pass - $2.50 cash value</t>
  </si>
  <si>
    <t>31 Day Pass - $3.25 cash value</t>
  </si>
  <si>
    <t>NAME</t>
  </si>
  <si>
    <t xml:space="preserve">Today's DATE: </t>
  </si>
  <si>
    <t>Street, Apartment #</t>
  </si>
  <si>
    <t>City, State, Zip</t>
  </si>
  <si>
    <t>NAME:</t>
  </si>
  <si>
    <r>
      <rPr>
        <b/>
        <sz val="12"/>
        <color theme="1"/>
        <rFont val="Calibri"/>
        <family val="2"/>
        <scheme val="minor"/>
      </rPr>
      <t xml:space="preserve">Email completed form to: METRO@TSE-INC.ORG    </t>
    </r>
    <r>
      <rPr>
        <sz val="12"/>
        <color theme="1"/>
        <rFont val="Calibri"/>
        <family val="2"/>
        <scheme val="minor"/>
      </rPr>
      <t xml:space="preserve">   </t>
    </r>
    <r>
      <rPr>
        <sz val="10.5"/>
        <color theme="1"/>
        <rFont val="Calibri"/>
        <family val="2"/>
        <scheme val="minor"/>
      </rPr>
      <t xml:space="preserve">                                                                          If no email avaliable call (651) 489-2595 for fax number</t>
    </r>
  </si>
  <si>
    <t>CLIENT NAME</t>
  </si>
  <si>
    <t>YOUR NAME</t>
  </si>
  <si>
    <t>Your Email Address</t>
  </si>
  <si>
    <t>Does Client have a SPEND DOWN??</t>
  </si>
  <si>
    <t>Y / N</t>
  </si>
  <si>
    <t>Does Client Have a REP PAYEE?</t>
  </si>
  <si>
    <t>if Yes, What is the Rep Payee's Name and phone number?</t>
  </si>
  <si>
    <t>NAME / Phone</t>
  </si>
  <si>
    <t>Authorized Date Span - *MUST use first and last days of month or sheet will round down, and funds will be short.</t>
  </si>
  <si>
    <t>Total # of months</t>
  </si>
  <si>
    <t>0160-xxxx-xxxx-xxxx</t>
  </si>
  <si>
    <t xml:space="preserve"> Have Questions?  Call 651-489-2595</t>
  </si>
  <si>
    <r>
      <t xml:space="preserve">PROVIDER ID: </t>
    </r>
    <r>
      <rPr>
        <b/>
        <sz val="12"/>
        <color theme="1"/>
        <rFont val="Calibri"/>
        <family val="2"/>
        <scheme val="minor"/>
      </rPr>
      <t xml:space="preserve">A197860800   </t>
    </r>
    <r>
      <rPr>
        <sz val="12"/>
        <color theme="1"/>
        <rFont val="Calibri"/>
        <family val="2"/>
        <scheme val="minor"/>
      </rPr>
      <t>PROCEDURE: T2003    MODIFIER: UC</t>
    </r>
  </si>
  <si>
    <r>
      <rPr>
        <b/>
        <sz val="13"/>
        <color theme="1"/>
        <rFont val="Calibri"/>
        <family val="2"/>
        <scheme val="minor"/>
      </rPr>
      <t>Fill in all cells with</t>
    </r>
    <r>
      <rPr>
        <b/>
        <sz val="13"/>
        <color rgb="FFFF0000"/>
        <rFont val="Calibri"/>
        <family val="2"/>
        <scheme val="minor"/>
      </rPr>
      <t xml:space="preserve"> RED</t>
    </r>
    <r>
      <rPr>
        <b/>
        <sz val="13"/>
        <color theme="1"/>
        <rFont val="Calibri"/>
        <family val="2"/>
        <scheme val="minor"/>
      </rPr>
      <t xml:space="preserve"> text </t>
    </r>
    <r>
      <rPr>
        <sz val="13"/>
        <color theme="1"/>
        <rFont val="Calibri"/>
        <family val="2"/>
        <scheme val="minor"/>
      </rPr>
      <t>use pull down arrows for program and request type</t>
    </r>
  </si>
  <si>
    <t>Qty of cards</t>
  </si>
  <si>
    <t>Cost / Month</t>
  </si>
  <si>
    <t>PICK ONLY 1 FOR QUANTITY &amp;  FILL IN FULL MONTH DATES FOR                                                                                                    SHEET TO ACCURATELY CALCULATE TOTAL COST</t>
  </si>
  <si>
    <r>
      <rPr>
        <b/>
        <sz val="12"/>
        <color theme="1"/>
        <rFont val="Calibri"/>
        <family val="2"/>
        <scheme val="minor"/>
      </rPr>
      <t>METRO TRANSIT  GO TO Card</t>
    </r>
    <r>
      <rPr>
        <b/>
        <sz val="10.5"/>
        <color theme="1"/>
        <rFont val="Calibri"/>
        <family val="2"/>
        <scheme val="minor"/>
      </rPr>
      <t xml:space="preserve"> Unit Rate $0.01</t>
    </r>
  </si>
  <si>
    <r>
      <t>METRO MOBILITY (requires ADA certification)</t>
    </r>
    <r>
      <rPr>
        <b/>
        <sz val="10.5"/>
        <color theme="1"/>
        <rFont val="Calibri"/>
        <family val="2"/>
        <scheme val="minor"/>
      </rPr>
      <t xml:space="preserve"> Unit Rate $0.01   (Rides cost between $3.50 and $5.25 one-way)</t>
    </r>
  </si>
  <si>
    <t>For Waiver spans starting 5/1/2025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</si>
</sst>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0000\-0000\-0000\-0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indexed="10"/>
      <name val="Calibri"/>
      <family val="2"/>
    </font>
    <font>
      <u/>
      <sz val="10"/>
      <color indexed="12"/>
      <name val="Arial"/>
      <family val="2"/>
    </font>
    <font>
      <sz val="10.5"/>
      <color theme="1"/>
      <name val="Calibri"/>
      <family val="2"/>
      <scheme val="minor"/>
    </font>
    <font>
      <sz val="10.5"/>
      <color indexed="10"/>
      <name val="Arial"/>
      <family val="2"/>
    </font>
    <font>
      <b/>
      <sz val="10.5"/>
      <color rgb="FFFF0000"/>
      <name val="Calibri"/>
      <family val="2"/>
      <scheme val="minor"/>
    </font>
    <font>
      <sz val="10.5"/>
      <color rgb="FF2F2F2F"/>
      <name val="Segoe UI Semibold"/>
      <family val="2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3B5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3B5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3B5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Protection="1"/>
    <xf numFmtId="0" fontId="6" fillId="0" borderId="0" xfId="0" applyFont="1" applyBorder="1" applyProtection="1"/>
    <xf numFmtId="0" fontId="6" fillId="0" borderId="3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6" fillId="0" borderId="0" xfId="0" applyFont="1" applyFill="1" applyBorder="1" applyProtection="1"/>
    <xf numFmtId="1" fontId="4" fillId="2" borderId="0" xfId="0" applyNumberFormat="1" applyFont="1" applyFill="1" applyBorder="1" applyAlignment="1" applyProtection="1">
      <alignment horizontal="center" vertical="center"/>
    </xf>
    <xf numFmtId="8" fontId="4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Protection="1"/>
    <xf numFmtId="0" fontId="3" fillId="0" borderId="1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right"/>
    </xf>
    <xf numFmtId="0" fontId="6" fillId="0" borderId="3" xfId="0" applyFont="1" applyFill="1" applyBorder="1" applyAlignment="1" applyProtection="1">
      <alignment horizontal="right"/>
    </xf>
    <xf numFmtId="1" fontId="9" fillId="0" borderId="6" xfId="0" applyNumberFormat="1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8" fillId="0" borderId="8" xfId="0" applyFont="1" applyFill="1" applyBorder="1" applyAlignment="1" applyProtection="1">
      <alignment horizontal="right"/>
    </xf>
    <xf numFmtId="0" fontId="6" fillId="0" borderId="14" xfId="0" applyFont="1" applyFill="1" applyBorder="1" applyProtection="1"/>
    <xf numFmtId="0" fontId="6" fillId="0" borderId="4" xfId="0" applyFont="1" applyFill="1" applyBorder="1" applyProtection="1"/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/>
    </xf>
    <xf numFmtId="0" fontId="6" fillId="0" borderId="9" xfId="0" applyFont="1" applyFill="1" applyBorder="1" applyProtection="1"/>
    <xf numFmtId="0" fontId="6" fillId="0" borderId="2" xfId="0" applyFont="1" applyFill="1" applyBorder="1" applyProtection="1"/>
    <xf numFmtId="0" fontId="6" fillId="0" borderId="15" xfId="0" applyFont="1" applyFill="1" applyBorder="1" applyProtection="1"/>
    <xf numFmtId="1" fontId="4" fillId="0" borderId="7" xfId="0" applyNumberFormat="1" applyFont="1" applyFill="1" applyBorder="1" applyAlignment="1" applyProtection="1">
      <alignment horizontal="center" vertical="center"/>
      <protection locked="0"/>
    </xf>
    <xf numFmtId="165" fontId="6" fillId="0" borderId="8" xfId="1" applyNumberFormat="1" applyFont="1" applyFill="1" applyBorder="1" applyProtection="1"/>
    <xf numFmtId="0" fontId="6" fillId="0" borderId="8" xfId="0" applyFont="1" applyFill="1" applyBorder="1" applyProtection="1"/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165" fontId="6" fillId="0" borderId="11" xfId="1" applyNumberFormat="1" applyFont="1" applyFill="1" applyBorder="1" applyProtection="1"/>
    <xf numFmtId="0" fontId="6" fillId="0" borderId="1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wrapText="1"/>
    </xf>
    <xf numFmtId="0" fontId="0" fillId="0" borderId="0" xfId="0" applyFill="1" applyBorder="1" applyProtection="1"/>
    <xf numFmtId="8" fontId="6" fillId="0" borderId="3" xfId="0" applyNumberFormat="1" applyFont="1" applyFill="1" applyBorder="1" applyProtection="1"/>
    <xf numFmtId="38" fontId="6" fillId="0" borderId="3" xfId="0" applyNumberFormat="1" applyFont="1" applyFill="1" applyBorder="1" applyProtection="1"/>
    <xf numFmtId="165" fontId="6" fillId="0" borderId="3" xfId="0" applyNumberFormat="1" applyFont="1" applyFill="1" applyBorder="1" applyProtection="1"/>
    <xf numFmtId="1" fontId="6" fillId="0" borderId="3" xfId="0" applyNumberFormat="1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" fontId="11" fillId="0" borderId="3" xfId="0" applyNumberFormat="1" applyFont="1" applyFill="1" applyBorder="1" applyAlignment="1" applyProtection="1">
      <alignment horizontal="center" vertical="center"/>
      <protection locked="0"/>
    </xf>
    <xf numFmtId="8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NumberFormat="1" applyFont="1" applyBorder="1" applyAlignment="1" applyProtection="1">
      <alignment horizontal="center" vertical="top"/>
    </xf>
    <xf numFmtId="0" fontId="13" fillId="0" borderId="3" xfId="0" applyFont="1" applyFill="1" applyBorder="1" applyAlignment="1" applyProtection="1">
      <alignment wrapText="1"/>
    </xf>
    <xf numFmtId="0" fontId="13" fillId="0" borderId="3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6" fillId="0" borderId="23" xfId="0" applyFont="1" applyBorder="1" applyProtection="1"/>
    <xf numFmtId="164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right"/>
    </xf>
    <xf numFmtId="0" fontId="6" fillId="0" borderId="25" xfId="0" applyFont="1" applyBorder="1" applyAlignment="1" applyProtection="1">
      <alignment horizontal="right"/>
    </xf>
    <xf numFmtId="0" fontId="6" fillId="0" borderId="27" xfId="0" applyFont="1" applyBorder="1" applyAlignment="1" applyProtection="1">
      <alignment horizontal="right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wrapText="1"/>
    </xf>
    <xf numFmtId="1" fontId="4" fillId="0" borderId="3" xfId="0" applyNumberFormat="1" applyFont="1" applyFill="1" applyBorder="1" applyAlignment="1" applyProtection="1">
      <alignment horizontal="center" vertical="center"/>
      <protection locked="0"/>
    </xf>
    <xf numFmtId="8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 wrapText="1"/>
    </xf>
    <xf numFmtId="0" fontId="10" fillId="6" borderId="11" xfId="0" applyFont="1" applyFill="1" applyBorder="1" applyProtection="1"/>
    <xf numFmtId="0" fontId="6" fillId="6" borderId="1" xfId="0" applyFont="1" applyFill="1" applyBorder="1" applyProtection="1"/>
    <xf numFmtId="0" fontId="6" fillId="6" borderId="13" xfId="0" applyFont="1" applyFill="1" applyBorder="1" applyProtection="1"/>
    <xf numFmtId="0" fontId="1" fillId="11" borderId="11" xfId="0" applyFont="1" applyFill="1" applyBorder="1" applyProtection="1"/>
    <xf numFmtId="0" fontId="6" fillId="11" borderId="1" xfId="0" applyFont="1" applyFill="1" applyBorder="1" applyProtection="1"/>
    <xf numFmtId="0" fontId="6" fillId="11" borderId="13" xfId="0" applyFont="1" applyFill="1" applyBorder="1" applyProtection="1"/>
    <xf numFmtId="0" fontId="17" fillId="0" borderId="31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164" fontId="4" fillId="2" borderId="31" xfId="0" applyNumberFormat="1" applyFont="1" applyFill="1" applyBorder="1" applyAlignment="1" applyProtection="1">
      <alignment horizontal="center" vertical="center"/>
      <protection locked="0"/>
    </xf>
    <xf numFmtId="164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9" borderId="31" xfId="0" applyFont="1" applyFill="1" applyBorder="1" applyAlignment="1" applyProtection="1">
      <alignment horizontal="center"/>
    </xf>
    <xf numFmtId="0" fontId="6" fillId="0" borderId="20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wrapText="1"/>
    </xf>
    <xf numFmtId="0" fontId="3" fillId="4" borderId="0" xfId="0" applyFont="1" applyFill="1" applyAlignment="1" applyProtection="1">
      <alignment horizontal="center" wrapText="1"/>
    </xf>
    <xf numFmtId="0" fontId="8" fillId="0" borderId="31" xfId="0" applyFont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" fillId="5" borderId="4" xfId="0" applyFont="1" applyFill="1" applyBorder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165" fontId="1" fillId="5" borderId="4" xfId="1" applyNumberFormat="1" applyFont="1" applyFill="1" applyBorder="1" applyAlignment="1" applyProtection="1">
      <alignment horizontal="center"/>
    </xf>
    <xf numFmtId="44" fontId="1" fillId="5" borderId="0" xfId="1" applyFont="1" applyFill="1" applyAlignment="1" applyProtection="1">
      <alignment horizontal="center"/>
    </xf>
    <xf numFmtId="166" fontId="8" fillId="0" borderId="8" xfId="0" applyNumberFormat="1" applyFont="1" applyFill="1" applyBorder="1" applyAlignment="1" applyProtection="1">
      <alignment horizontal="center"/>
      <protection locked="0"/>
    </xf>
    <xf numFmtId="166" fontId="8" fillId="0" borderId="5" xfId="0" applyNumberFormat="1" applyFont="1" applyFill="1" applyBorder="1" applyAlignment="1" applyProtection="1">
      <alignment horizontal="center"/>
      <protection locked="0"/>
    </xf>
    <xf numFmtId="166" fontId="8" fillId="0" borderId="6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0" fillId="9" borderId="17" xfId="0" applyFont="1" applyFill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center" wrapText="1"/>
    </xf>
    <xf numFmtId="0" fontId="10" fillId="4" borderId="5" xfId="0" applyFont="1" applyFill="1" applyBorder="1" applyAlignment="1" applyProtection="1">
      <alignment horizontal="center" wrapText="1"/>
    </xf>
    <xf numFmtId="0" fontId="3" fillId="9" borderId="17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0" fillId="7" borderId="26" xfId="0" applyFont="1" applyFill="1" applyBorder="1" applyAlignment="1" applyProtection="1">
      <alignment horizontal="center"/>
    </xf>
    <xf numFmtId="0" fontId="10" fillId="7" borderId="29" xfId="0" applyFont="1" applyFill="1" applyBorder="1" applyAlignment="1" applyProtection="1">
      <alignment horizontal="center"/>
    </xf>
    <xf numFmtId="0" fontId="10" fillId="7" borderId="30" xfId="0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center" wrapText="1"/>
    </xf>
    <xf numFmtId="0" fontId="10" fillId="8" borderId="26" xfId="0" applyFont="1" applyFill="1" applyBorder="1" applyAlignment="1" applyProtection="1">
      <alignment horizontal="center"/>
    </xf>
    <xf numFmtId="0" fontId="10" fillId="8" borderId="29" xfId="0" applyFont="1" applyFill="1" applyBorder="1" applyAlignment="1" applyProtection="1">
      <alignment horizontal="center"/>
    </xf>
    <xf numFmtId="0" fontId="10" fillId="8" borderId="30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18" fillId="10" borderId="2" xfId="0" applyFont="1" applyFill="1" applyBorder="1" applyAlignment="1" applyProtection="1">
      <alignment horizontal="center" wrapText="1"/>
    </xf>
    <xf numFmtId="0" fontId="0" fillId="10" borderId="2" xfId="0" applyFont="1" applyFill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right"/>
    </xf>
    <xf numFmtId="49" fontId="4" fillId="2" borderId="21" xfId="2" applyNumberFormat="1" applyFont="1" applyFill="1" applyBorder="1" applyAlignment="1" applyProtection="1">
      <alignment horizontal="center" vertical="center"/>
      <protection locked="0"/>
    </xf>
    <xf numFmtId="49" fontId="7" fillId="2" borderId="22" xfId="0" applyNumberFormat="1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28574</xdr:rowOff>
    </xdr:from>
    <xdr:to>
      <xdr:col>1</xdr:col>
      <xdr:colOff>266700</xdr:colOff>
      <xdr:row>3</xdr:row>
      <xdr:rowOff>122549</xdr:rowOff>
    </xdr:to>
    <xdr:pic>
      <xdr:nvPicPr>
        <xdr:cNvPr id="2" name="Picture 1" descr="TSE NEW LOGO-web siz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4"/>
          <a:ext cx="1038225" cy="72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17" sqref="B17"/>
    </sheetView>
  </sheetViews>
  <sheetFormatPr defaultColWidth="12.5703125" defaultRowHeight="15" x14ac:dyDescent="0.25"/>
  <cols>
    <col min="1" max="16384" width="12.5703125" style="1"/>
  </cols>
  <sheetData>
    <row r="1" spans="1:10" ht="18.75" customHeight="1" x14ac:dyDescent="0.3">
      <c r="C1" s="104" t="s">
        <v>0</v>
      </c>
      <c r="D1" s="104"/>
      <c r="E1" s="104"/>
      <c r="F1" s="104"/>
      <c r="G1" s="104"/>
      <c r="H1" s="104"/>
      <c r="I1" s="2"/>
      <c r="J1" s="2"/>
    </row>
    <row r="2" spans="1:10" ht="15.75" x14ac:dyDescent="0.25">
      <c r="C2" s="105" t="s">
        <v>67</v>
      </c>
      <c r="D2" s="106"/>
      <c r="E2" s="106"/>
      <c r="F2" s="106"/>
      <c r="G2" s="106"/>
      <c r="H2" s="106"/>
      <c r="I2" s="2"/>
      <c r="J2" s="2"/>
    </row>
    <row r="3" spans="1:10" x14ac:dyDescent="0.25">
      <c r="C3" s="106" t="s">
        <v>66</v>
      </c>
      <c r="D3" s="106"/>
      <c r="E3" s="106"/>
      <c r="F3" s="106"/>
      <c r="G3" s="106"/>
      <c r="H3" s="106"/>
      <c r="I3" s="2"/>
      <c r="J3" s="2"/>
    </row>
    <row r="4" spans="1:10" ht="19.5" customHeight="1" x14ac:dyDescent="0.25">
      <c r="B4" s="114" t="s">
        <v>68</v>
      </c>
      <c r="C4" s="114"/>
      <c r="D4" s="114"/>
      <c r="E4" s="114"/>
      <c r="F4" s="114"/>
      <c r="G4" s="114"/>
      <c r="H4" s="114"/>
      <c r="I4" s="62"/>
      <c r="J4" s="2"/>
    </row>
    <row r="5" spans="1:10" ht="37.5" customHeight="1" thickBot="1" x14ac:dyDescent="0.35">
      <c r="A5" s="110" t="s">
        <v>54</v>
      </c>
      <c r="B5" s="110"/>
      <c r="C5" s="110"/>
      <c r="D5" s="110"/>
      <c r="E5" s="110"/>
      <c r="F5" s="110"/>
      <c r="G5" s="115" t="s">
        <v>74</v>
      </c>
      <c r="H5" s="116"/>
      <c r="I5" s="3"/>
      <c r="J5" s="3"/>
    </row>
    <row r="6" spans="1:10" x14ac:dyDescent="0.25">
      <c r="A6" s="107" t="s">
        <v>40</v>
      </c>
      <c r="B6" s="108"/>
      <c r="C6" s="108"/>
      <c r="D6" s="109"/>
      <c r="E6" s="111" t="s">
        <v>5</v>
      </c>
      <c r="F6" s="112"/>
      <c r="G6" s="112"/>
      <c r="H6" s="113"/>
    </row>
    <row r="7" spans="1:10" x14ac:dyDescent="0.25">
      <c r="A7" s="55" t="s">
        <v>53</v>
      </c>
      <c r="B7" s="78" t="s">
        <v>55</v>
      </c>
      <c r="C7" s="78"/>
      <c r="D7" s="117"/>
      <c r="E7" s="53" t="s">
        <v>49</v>
      </c>
      <c r="F7" s="78" t="s">
        <v>56</v>
      </c>
      <c r="G7" s="78"/>
      <c r="H7" s="117"/>
    </row>
    <row r="8" spans="1:10" x14ac:dyDescent="0.25">
      <c r="A8" s="124" t="s">
        <v>1</v>
      </c>
      <c r="B8" s="76"/>
      <c r="C8" s="52" t="s">
        <v>10</v>
      </c>
      <c r="D8" s="56" t="s">
        <v>11</v>
      </c>
      <c r="E8" s="53" t="s">
        <v>6</v>
      </c>
      <c r="F8" s="47" t="s">
        <v>11</v>
      </c>
      <c r="G8" s="47" t="s">
        <v>11</v>
      </c>
      <c r="H8" s="48"/>
    </row>
    <row r="9" spans="1:10" ht="15.75" thickBot="1" x14ac:dyDescent="0.3">
      <c r="A9" s="74" t="s">
        <v>2</v>
      </c>
      <c r="B9" s="75"/>
      <c r="C9" s="119" t="s">
        <v>12</v>
      </c>
      <c r="D9" s="120"/>
      <c r="E9" s="54" t="s">
        <v>7</v>
      </c>
      <c r="F9" s="121" t="s">
        <v>57</v>
      </c>
      <c r="G9" s="122"/>
      <c r="H9" s="123"/>
    </row>
    <row r="10" spans="1:10" x14ac:dyDescent="0.25">
      <c r="A10" s="76" t="s">
        <v>3</v>
      </c>
      <c r="B10" s="76"/>
      <c r="C10" s="77" t="s">
        <v>51</v>
      </c>
      <c r="D10" s="77"/>
      <c r="E10" s="77"/>
      <c r="F10" s="77"/>
      <c r="G10" s="51" t="s">
        <v>8</v>
      </c>
      <c r="H10" s="51" t="s">
        <v>9</v>
      </c>
    </row>
    <row r="11" spans="1:10" x14ac:dyDescent="0.25">
      <c r="A11" s="118" t="s">
        <v>4</v>
      </c>
      <c r="B11" s="118"/>
      <c r="C11" s="78" t="s">
        <v>52</v>
      </c>
      <c r="D11" s="78"/>
      <c r="E11" s="78"/>
      <c r="F11" s="78"/>
      <c r="G11" s="49" t="s">
        <v>8</v>
      </c>
      <c r="H11" s="50" t="s">
        <v>36</v>
      </c>
    </row>
    <row r="12" spans="1:10" x14ac:dyDescent="0.25">
      <c r="A12" s="103" t="s">
        <v>58</v>
      </c>
      <c r="B12" s="103"/>
      <c r="C12" s="103"/>
      <c r="D12" s="103"/>
      <c r="E12" s="78" t="s">
        <v>59</v>
      </c>
      <c r="F12" s="78"/>
    </row>
    <row r="13" spans="1:10" x14ac:dyDescent="0.25">
      <c r="A13" s="73" t="s">
        <v>60</v>
      </c>
      <c r="B13" s="73"/>
      <c r="C13" s="73"/>
      <c r="D13" s="73"/>
      <c r="E13" s="81" t="s">
        <v>59</v>
      </c>
      <c r="F13" s="81"/>
    </row>
    <row r="14" spans="1:10" x14ac:dyDescent="0.25">
      <c r="A14" s="100" t="s">
        <v>61</v>
      </c>
      <c r="B14" s="100"/>
      <c r="C14" s="100"/>
      <c r="D14" s="100"/>
      <c r="E14" s="78" t="s">
        <v>62</v>
      </c>
      <c r="F14" s="78"/>
      <c r="G14" s="78"/>
      <c r="H14" s="78"/>
    </row>
    <row r="15" spans="1:10" ht="9.75" customHeight="1" thickBot="1" x14ac:dyDescent="0.3">
      <c r="A15" s="4"/>
      <c r="B15" s="4"/>
      <c r="C15" s="5"/>
      <c r="D15" s="4"/>
      <c r="E15" s="4"/>
      <c r="F15" s="4"/>
      <c r="G15" s="4"/>
      <c r="H15" s="4"/>
    </row>
    <row r="16" spans="1:10" ht="31.5" customHeight="1" thickBot="1" x14ac:dyDescent="0.3">
      <c r="A16" s="101" t="s">
        <v>63</v>
      </c>
      <c r="B16" s="102"/>
      <c r="C16" s="102"/>
      <c r="D16" s="102"/>
      <c r="E16" s="59" t="s">
        <v>64</v>
      </c>
      <c r="F16" s="4"/>
      <c r="G16" s="69" t="s">
        <v>50</v>
      </c>
      <c r="H16" s="71" t="s">
        <v>10</v>
      </c>
    </row>
    <row r="17" spans="1:8" ht="16.5" customHeight="1" thickBot="1" x14ac:dyDescent="0.35">
      <c r="A17" s="16" t="s">
        <v>14</v>
      </c>
      <c r="B17" s="15" t="s">
        <v>10</v>
      </c>
      <c r="C17" s="17" t="s">
        <v>15</v>
      </c>
      <c r="D17" s="15" t="s">
        <v>10</v>
      </c>
      <c r="E17" s="18" t="e">
        <f>DATEDIF(B17, D17+1, "m")</f>
        <v>#VALUE!</v>
      </c>
      <c r="F17" s="4"/>
      <c r="G17" s="70"/>
      <c r="H17" s="72"/>
    </row>
    <row r="18" spans="1:8" ht="12" customHeight="1" thickBot="1" x14ac:dyDescent="0.3">
      <c r="A18" s="4"/>
      <c r="B18" s="4"/>
      <c r="C18" s="5"/>
      <c r="D18" s="4"/>
      <c r="E18" s="4"/>
      <c r="F18" s="4"/>
      <c r="G18" s="4"/>
      <c r="H18" s="4"/>
    </row>
    <row r="19" spans="1:8" ht="17.25" customHeight="1" thickBot="1" x14ac:dyDescent="0.3">
      <c r="A19" s="63" t="s">
        <v>72</v>
      </c>
      <c r="B19" s="64"/>
      <c r="C19" s="64"/>
      <c r="D19" s="64"/>
      <c r="E19" s="64"/>
      <c r="F19" s="64"/>
      <c r="G19" s="64"/>
      <c r="H19" s="65"/>
    </row>
    <row r="20" spans="1:8" ht="15.75" thickBot="1" x14ac:dyDescent="0.3">
      <c r="A20" s="19" t="s">
        <v>39</v>
      </c>
      <c r="B20" s="8"/>
      <c r="C20" s="8"/>
      <c r="D20" s="20" t="s">
        <v>19</v>
      </c>
      <c r="E20" s="95" t="s">
        <v>65</v>
      </c>
      <c r="F20" s="96"/>
      <c r="G20" s="97"/>
      <c r="H20" s="21"/>
    </row>
    <row r="21" spans="1:8" ht="19.5" customHeight="1" thickBot="1" x14ac:dyDescent="0.3">
      <c r="A21" s="22" t="s">
        <v>69</v>
      </c>
      <c r="B21" s="58" t="s">
        <v>70</v>
      </c>
      <c r="C21" s="58" t="s">
        <v>16</v>
      </c>
      <c r="D21" s="8" t="s">
        <v>17</v>
      </c>
      <c r="E21" s="8"/>
      <c r="F21" s="8"/>
      <c r="G21" s="8"/>
      <c r="H21" s="21"/>
    </row>
    <row r="22" spans="1:8" ht="15.75" thickBot="1" x14ac:dyDescent="0.3">
      <c r="A22" s="60">
        <v>0</v>
      </c>
      <c r="B22" s="61">
        <v>0</v>
      </c>
      <c r="C22" s="24" t="s">
        <v>45</v>
      </c>
      <c r="D22" s="25" t="s">
        <v>44</v>
      </c>
      <c r="E22" s="26"/>
      <c r="F22" s="26"/>
      <c r="G22" s="26"/>
      <c r="H22" s="27"/>
    </row>
    <row r="23" spans="1:8" ht="15.75" thickBot="1" x14ac:dyDescent="0.3">
      <c r="A23" s="23">
        <v>0</v>
      </c>
      <c r="B23" s="29">
        <v>36</v>
      </c>
      <c r="C23" s="24">
        <v>3600</v>
      </c>
      <c r="D23" s="30" t="s">
        <v>43</v>
      </c>
      <c r="E23" s="31"/>
      <c r="F23" s="31"/>
      <c r="G23" s="31"/>
      <c r="H23" s="32"/>
    </row>
    <row r="24" spans="1:8" ht="15.75" thickBot="1" x14ac:dyDescent="0.3">
      <c r="A24" s="28">
        <v>0</v>
      </c>
      <c r="B24" s="29">
        <v>65</v>
      </c>
      <c r="C24" s="24">
        <v>6500</v>
      </c>
      <c r="D24" s="30" t="s">
        <v>46</v>
      </c>
      <c r="E24" s="31"/>
      <c r="F24" s="31"/>
      <c r="G24" s="31"/>
      <c r="H24" s="32"/>
    </row>
    <row r="25" spans="1:8" ht="15.75" thickBot="1" x14ac:dyDescent="0.3">
      <c r="A25" s="28">
        <v>0</v>
      </c>
      <c r="B25" s="29">
        <v>90</v>
      </c>
      <c r="C25" s="24">
        <v>9000</v>
      </c>
      <c r="D25" s="30" t="s">
        <v>47</v>
      </c>
      <c r="E25" s="31"/>
      <c r="F25" s="31"/>
      <c r="G25" s="31"/>
      <c r="H25" s="32"/>
    </row>
    <row r="26" spans="1:8" ht="15.75" thickBot="1" x14ac:dyDescent="0.3">
      <c r="A26" s="28">
        <v>0</v>
      </c>
      <c r="B26" s="33">
        <v>120</v>
      </c>
      <c r="C26" s="34">
        <v>12000</v>
      </c>
      <c r="D26" s="22" t="s">
        <v>48</v>
      </c>
      <c r="E26" s="26"/>
      <c r="F26" s="26"/>
      <c r="G26" s="26"/>
      <c r="H26" s="27"/>
    </row>
    <row r="27" spans="1:8" ht="29.25" thickBot="1" x14ac:dyDescent="0.3">
      <c r="A27" s="35" t="s">
        <v>20</v>
      </c>
      <c r="B27" s="35" t="s">
        <v>21</v>
      </c>
      <c r="C27" s="45" t="s">
        <v>22</v>
      </c>
      <c r="D27" s="35" t="s">
        <v>23</v>
      </c>
      <c r="E27" s="36"/>
      <c r="F27" s="46"/>
      <c r="G27" s="6" t="s">
        <v>42</v>
      </c>
      <c r="H27" s="6" t="s">
        <v>24</v>
      </c>
    </row>
    <row r="28" spans="1:8" ht="15.75" thickBot="1" x14ac:dyDescent="0.3">
      <c r="A28" s="37">
        <f>(A22*B22)+(A23*B23)+(A24*B24)+(A25*B25)+(A26*B26)</f>
        <v>0</v>
      </c>
      <c r="B28" s="38">
        <f>A28*100</f>
        <v>0</v>
      </c>
      <c r="C28" s="39">
        <f>IF((A22+A23+A24+A25+A26)&gt;0,17,0)</f>
        <v>0</v>
      </c>
      <c r="D28" s="37">
        <f>A28+C28</f>
        <v>0</v>
      </c>
      <c r="E28" s="26"/>
      <c r="F28" s="39"/>
      <c r="G28" s="40">
        <f>(D28+F28)*100</f>
        <v>0</v>
      </c>
      <c r="H28" s="41" t="e">
        <f>(D28*E17)</f>
        <v>#VALUE!</v>
      </c>
    </row>
    <row r="29" spans="1:8" ht="27.75" customHeight="1" thickBot="1" x14ac:dyDescent="0.3">
      <c r="A29" s="4"/>
      <c r="B29" s="4"/>
      <c r="C29" s="7"/>
      <c r="D29" s="4"/>
      <c r="E29" s="4"/>
      <c r="F29" s="4"/>
      <c r="G29" s="4"/>
      <c r="H29" s="4"/>
    </row>
    <row r="30" spans="1:8" ht="16.5" thickBot="1" x14ac:dyDescent="0.3">
      <c r="A30" s="66" t="s">
        <v>73</v>
      </c>
      <c r="B30" s="67"/>
      <c r="C30" s="67"/>
      <c r="D30" s="67"/>
      <c r="E30" s="67"/>
      <c r="F30" s="67"/>
      <c r="G30" s="67"/>
      <c r="H30" s="68"/>
    </row>
    <row r="31" spans="1:8" ht="15.75" thickBot="1" x14ac:dyDescent="0.3">
      <c r="A31" s="98" t="s">
        <v>25</v>
      </c>
      <c r="B31" s="99"/>
      <c r="C31" s="99"/>
      <c r="D31" s="20" t="s">
        <v>19</v>
      </c>
      <c r="E31" s="95" t="s">
        <v>65</v>
      </c>
      <c r="F31" s="96"/>
      <c r="G31" s="97"/>
      <c r="H31" s="32"/>
    </row>
    <row r="32" spans="1:8" ht="15" customHeight="1" thickBot="1" x14ac:dyDescent="0.3">
      <c r="A32" s="22" t="s">
        <v>69</v>
      </c>
      <c r="B32" s="58" t="s">
        <v>70</v>
      </c>
      <c r="C32" s="58" t="s">
        <v>16</v>
      </c>
      <c r="D32" s="8" t="s">
        <v>17</v>
      </c>
      <c r="E32" s="8"/>
      <c r="F32" s="8"/>
      <c r="G32" s="8"/>
      <c r="H32" s="21"/>
    </row>
    <row r="33" spans="1:8" ht="15.75" thickBot="1" x14ac:dyDescent="0.3">
      <c r="A33" s="42">
        <v>0</v>
      </c>
      <c r="B33" s="43">
        <v>0</v>
      </c>
      <c r="C33" s="24">
        <v>100</v>
      </c>
      <c r="D33" s="82" t="s">
        <v>18</v>
      </c>
      <c r="E33" s="83"/>
      <c r="F33" s="83"/>
      <c r="G33" s="83"/>
      <c r="H33" s="84"/>
    </row>
    <row r="34" spans="1:8" ht="29.25" thickBot="1" x14ac:dyDescent="0.3">
      <c r="A34" s="35" t="s">
        <v>20</v>
      </c>
      <c r="B34" s="35" t="s">
        <v>21</v>
      </c>
      <c r="C34" s="45" t="s">
        <v>22</v>
      </c>
      <c r="D34" s="35" t="s">
        <v>23</v>
      </c>
      <c r="E34" s="36"/>
      <c r="F34" s="46"/>
      <c r="G34" s="6" t="s">
        <v>42</v>
      </c>
      <c r="H34" s="6" t="s">
        <v>24</v>
      </c>
    </row>
    <row r="35" spans="1:8" ht="15.75" thickBot="1" x14ac:dyDescent="0.3">
      <c r="A35" s="37">
        <f>A33*B33</f>
        <v>0</v>
      </c>
      <c r="B35" s="38">
        <f>A35*100</f>
        <v>0</v>
      </c>
      <c r="C35" s="39">
        <f>IF(A33&gt;0,17,0)</f>
        <v>0</v>
      </c>
      <c r="D35" s="37">
        <f>A35+C35</f>
        <v>0</v>
      </c>
      <c r="E35" s="26"/>
      <c r="F35" s="39"/>
      <c r="G35" s="40">
        <f>(D35+F35)*100</f>
        <v>0</v>
      </c>
      <c r="H35" s="41" t="e">
        <f>(D35*E17)</f>
        <v>#VALUE!</v>
      </c>
    </row>
    <row r="36" spans="1:8" ht="13.5" customHeight="1" thickBot="1" x14ac:dyDescent="0.3">
      <c r="A36" s="9"/>
      <c r="B36" s="10"/>
      <c r="C36" s="11"/>
      <c r="D36" s="5"/>
      <c r="E36" s="5"/>
      <c r="F36" s="8"/>
      <c r="G36" s="5"/>
      <c r="H36" s="12"/>
    </row>
    <row r="37" spans="1:8" ht="30" customHeight="1" x14ac:dyDescent="0.25">
      <c r="A37" s="13" t="s">
        <v>38</v>
      </c>
      <c r="B37" s="85"/>
      <c r="C37" s="86"/>
      <c r="D37" s="86"/>
      <c r="E37" s="87"/>
      <c r="F37" s="57" t="s">
        <v>41</v>
      </c>
      <c r="G37" s="91" t="s">
        <v>26</v>
      </c>
      <c r="H37" s="92"/>
    </row>
    <row r="38" spans="1:8" ht="25.5" customHeight="1" thickBot="1" x14ac:dyDescent="0.3">
      <c r="A38" s="14"/>
      <c r="B38" s="88"/>
      <c r="C38" s="89"/>
      <c r="D38" s="89"/>
      <c r="E38" s="90"/>
      <c r="F38" s="44" t="e">
        <f>G38*100</f>
        <v>#VALUE!</v>
      </c>
      <c r="G38" s="93" t="e">
        <f>H35+H28</f>
        <v>#VALUE!</v>
      </c>
      <c r="H38" s="94"/>
    </row>
    <row r="39" spans="1:8" ht="35.25" customHeight="1" x14ac:dyDescent="0.25">
      <c r="A39" s="79" t="s">
        <v>71</v>
      </c>
      <c r="B39" s="80"/>
      <c r="C39" s="80"/>
      <c r="D39" s="80"/>
      <c r="E39" s="80"/>
      <c r="F39" s="80"/>
      <c r="G39" s="80"/>
      <c r="H39" s="80"/>
    </row>
  </sheetData>
  <sheetProtection sheet="1" objects="1" scenarios="1" selectLockedCells="1"/>
  <protectedRanges>
    <protectedRange sqref="C8" name="Range3_1_2"/>
    <protectedRange sqref="C9" name="Range3_2_1"/>
    <protectedRange sqref="C9:D9" name="Range1_1"/>
    <protectedRange sqref="C9:D9" name="Range2_1"/>
    <protectedRange sqref="F8:G8" name="Range3_3_1"/>
    <protectedRange sqref="H5" name="Range3_1"/>
  </protectedRanges>
  <mergeCells count="35">
    <mergeCell ref="F7:H7"/>
    <mergeCell ref="B7:D7"/>
    <mergeCell ref="A11:B11"/>
    <mergeCell ref="C9:D9"/>
    <mergeCell ref="F9:H9"/>
    <mergeCell ref="A8:B8"/>
    <mergeCell ref="C1:H1"/>
    <mergeCell ref="C2:H2"/>
    <mergeCell ref="C3:H3"/>
    <mergeCell ref="A6:D6"/>
    <mergeCell ref="A5:F5"/>
    <mergeCell ref="E6:H6"/>
    <mergeCell ref="B4:H4"/>
    <mergeCell ref="G5:H5"/>
    <mergeCell ref="A39:H39"/>
    <mergeCell ref="E13:F13"/>
    <mergeCell ref="D33:H33"/>
    <mergeCell ref="B37:E38"/>
    <mergeCell ref="G37:H37"/>
    <mergeCell ref="G38:H38"/>
    <mergeCell ref="E20:G20"/>
    <mergeCell ref="A31:C31"/>
    <mergeCell ref="E31:G31"/>
    <mergeCell ref="A14:D14"/>
    <mergeCell ref="E14:H14"/>
    <mergeCell ref="A16:D16"/>
    <mergeCell ref="G16:G17"/>
    <mergeCell ref="H16:H17"/>
    <mergeCell ref="A13:D13"/>
    <mergeCell ref="A9:B9"/>
    <mergeCell ref="A10:B10"/>
    <mergeCell ref="C10:F10"/>
    <mergeCell ref="C11:F11"/>
    <mergeCell ref="A12:D12"/>
    <mergeCell ref="E12:F12"/>
  </mergeCells>
  <dataValidations count="6">
    <dataValidation type="whole" operator="greaterThanOrEqual" showInputMessage="1" showErrorMessage="1" error="Value must be equal or greater than ZERO" sqref="A36 A33 A22:A26">
      <formula1>0</formula1>
    </dataValidation>
    <dataValidation type="textLength" showInputMessage="1" showErrorMessage="1" sqref="D8">
      <formula1>10</formula1>
      <formula2>12</formula2>
    </dataValidation>
    <dataValidation type="textLength" operator="equal" allowBlank="1" showInputMessage="1" showErrorMessage="1" sqref="C9:D9">
      <formula1>8</formula1>
    </dataValidation>
    <dataValidation type="list" allowBlank="1" showInputMessage="1" showErrorMessage="1" sqref="H11">
      <formula1>SELECT</formula1>
    </dataValidation>
    <dataValidation type="list" allowBlank="1" showInputMessage="1" showErrorMessage="1" sqref="G11">
      <formula1>PROGRAM</formula1>
    </dataValidation>
    <dataValidation type="textLength" allowBlank="1" showInputMessage="1" showErrorMessage="1" sqref="F8:H8">
      <formula1>10</formula1>
      <formula2>12</formula2>
    </dataValidation>
  </dataValidations>
  <pageMargins left="0.25" right="0.2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" sqref="B1:B4"/>
    </sheetView>
  </sheetViews>
  <sheetFormatPr defaultRowHeight="15" x14ac:dyDescent="0.25"/>
  <sheetData>
    <row r="1" spans="1:2" x14ac:dyDescent="0.25">
      <c r="A1" t="s">
        <v>13</v>
      </c>
      <c r="B1" t="s">
        <v>34</v>
      </c>
    </row>
    <row r="2" spans="1:2" x14ac:dyDescent="0.25">
      <c r="A2" t="s">
        <v>27</v>
      </c>
      <c r="B2" t="s">
        <v>35</v>
      </c>
    </row>
    <row r="3" spans="1:2" x14ac:dyDescent="0.25">
      <c r="A3" t="s">
        <v>28</v>
      </c>
      <c r="B3" t="s">
        <v>36</v>
      </c>
    </row>
    <row r="4" spans="1:2" x14ac:dyDescent="0.25">
      <c r="A4" t="s">
        <v>29</v>
      </c>
      <c r="B4" t="s">
        <v>37</v>
      </c>
    </row>
    <row r="5" spans="1:2" x14ac:dyDescent="0.25">
      <c r="A5" t="s">
        <v>30</v>
      </c>
    </row>
    <row r="6" spans="1:2" x14ac:dyDescent="0.25">
      <c r="A6" t="s">
        <v>31</v>
      </c>
    </row>
    <row r="7" spans="1:2" x14ac:dyDescent="0.25">
      <c r="A7" t="s">
        <v>32</v>
      </c>
    </row>
    <row r="8" spans="1:2" x14ac:dyDescent="0.25">
      <c r="A8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PROGRAM</vt:lpstr>
      <vt:lpstr>SELECT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</dc:creator>
  <cp:lastModifiedBy>Asa</cp:lastModifiedBy>
  <cp:lastPrinted>2018-05-09T19:00:48Z</cp:lastPrinted>
  <dcterms:created xsi:type="dcterms:W3CDTF">2016-10-03T20:40:42Z</dcterms:created>
  <dcterms:modified xsi:type="dcterms:W3CDTF">2025-04-15T15:24:10Z</dcterms:modified>
</cp:coreProperties>
</file>